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makaleyc\Documents\Lines\Projects\Grootvlei Theseus T226\"/>
    </mc:Choice>
  </mc:AlternateContent>
  <bookViews>
    <workbookView xWindow="0" yWindow="0" windowWidth="23040" windowHeight="9876"/>
  </bookViews>
  <sheets>
    <sheet name="EVEREST THESEUS BoQ" sheetId="1" r:id="rId1"/>
  </sheets>
  <definedNames>
    <definedName name="_xlnm.Print_Area" localSheetId="0">'EVEREST THESEUS BoQ'!$A$1:$F$119</definedName>
    <definedName name="_xlnm.Print_Titles" localSheetId="0">'EVEREST THESEUS BoQ'!$1:$3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11" i="1" l="1"/>
  <c r="D101" i="1"/>
  <c r="D99" i="1"/>
  <c r="D81" i="1"/>
  <c r="D79" i="1"/>
  <c r="D77" i="1"/>
  <c r="D75" i="1"/>
  <c r="D73" i="1"/>
  <c r="D69" i="1"/>
  <c r="D65" i="1"/>
  <c r="D51" i="1"/>
  <c r="D53" i="1" s="1"/>
  <c r="D45" i="1"/>
</calcChain>
</file>

<file path=xl/sharedStrings.xml><?xml version="1.0" encoding="utf-8"?>
<sst xmlns="http://schemas.openxmlformats.org/spreadsheetml/2006/main" count="124" uniqueCount="88">
  <si>
    <t>BOQ</t>
  </si>
  <si>
    <t>GROOTVLEI-THESEUS 1 400KV – TOWER 226  REFURBISHMENT</t>
  </si>
  <si>
    <t>No</t>
  </si>
  <si>
    <t>DESCRIPTION</t>
  </si>
  <si>
    <t>UOM</t>
  </si>
  <si>
    <t>QTY</t>
  </si>
  <si>
    <t>RATE</t>
  </si>
  <si>
    <t>AMOUNT</t>
  </si>
  <si>
    <t>SECTION 1: PRELIMINARIES AND GENERAL</t>
  </si>
  <si>
    <t>Bill No.1</t>
  </si>
  <si>
    <t>Preliminary and General</t>
  </si>
  <si>
    <t>Fixed Costs</t>
  </si>
  <si>
    <t>1.1.1</t>
  </si>
  <si>
    <t>Conditions of Contract</t>
  </si>
  <si>
    <t>Item</t>
  </si>
  <si>
    <t>1.1.2</t>
  </si>
  <si>
    <t>Site Establishment</t>
  </si>
  <si>
    <t>1.1.3</t>
  </si>
  <si>
    <t>SHEQ Compliance</t>
  </si>
  <si>
    <t>1.1.4</t>
  </si>
  <si>
    <t>Tools &amp; Equipment</t>
  </si>
  <si>
    <t>1.1.5</t>
  </si>
  <si>
    <t>Consumables</t>
  </si>
  <si>
    <t>1.1.6</t>
  </si>
  <si>
    <t>Site  De-Establishment</t>
  </si>
  <si>
    <t>Time Related Costs</t>
  </si>
  <si>
    <t>1.2.1</t>
  </si>
  <si>
    <t>Security</t>
  </si>
  <si>
    <t>1.2.2</t>
  </si>
  <si>
    <t>Accomodation</t>
  </si>
  <si>
    <t>1.2.3</t>
  </si>
  <si>
    <t>Supervision and Management</t>
  </si>
  <si>
    <t>1.2.4</t>
  </si>
  <si>
    <t>1.2.5</t>
  </si>
  <si>
    <t>Tools and Equipment</t>
  </si>
  <si>
    <t>1.2.6</t>
  </si>
  <si>
    <t>Company and Head Office overhead costs</t>
  </si>
  <si>
    <t>SUBTOTAL</t>
  </si>
  <si>
    <t>SECTION 2: WORKS TO BE DESIGN, MANUFACTURE,SUPPLY,INSTALL, TEST AND COMMISION AS DETAILED IN THE WORKS INFORMATION  AND USER REQUIREMENT/ TECHNICAL SPECIFICATION.</t>
  </si>
  <si>
    <t>Bill No.2</t>
  </si>
  <si>
    <t>DESIGNS</t>
  </si>
  <si>
    <t>Design full detailed drawings for approval for the foundation for installation (i.e. preliminary, construction and as built drawings)</t>
  </si>
  <si>
    <t>Hours</t>
  </si>
  <si>
    <t>Bill No.3</t>
  </si>
  <si>
    <t>FOUNDATIONS</t>
  </si>
  <si>
    <t>SITE CLEARANCE</t>
  </si>
  <si>
    <t>m2</t>
  </si>
  <si>
    <t>EARTHWORKS</t>
  </si>
  <si>
    <t>Confirm soil type - soil nomination</t>
  </si>
  <si>
    <t>no</t>
  </si>
  <si>
    <t>Open up soil around main leg , and down to existing cap level around leg to depth of bottom old foundation in pickable soil after securing mast and inspect</t>
  </si>
  <si>
    <r>
      <t>m</t>
    </r>
    <r>
      <rPr>
        <vertAlign val="superscript"/>
        <sz val="12"/>
        <color theme="1"/>
        <rFont val="Arial"/>
        <family val="2"/>
      </rPr>
      <t>3</t>
    </r>
  </si>
  <si>
    <t>Backfill and compact around mast in layers not exceeding 300mm to a compactive effort of 93% Mod Aashto (max of 5 blows per 100mm using a DCP).</t>
  </si>
  <si>
    <t>m3</t>
  </si>
  <si>
    <t>Bill No.4</t>
  </si>
  <si>
    <t>CONCRETE FORMWORK AND REINFORCEMENT</t>
  </si>
  <si>
    <t>Preparatory Work</t>
  </si>
  <si>
    <t>Clean and paint existing stub with Bitumastic paint (ABE Ravenol or similar approved).</t>
  </si>
  <si>
    <t>litres</t>
  </si>
  <si>
    <t>Drill existing cap to 250mm depth, hole diameter of 12mm. Drill about 4 holes on the existing cap, about 50mm from edge on all sides.</t>
  </si>
  <si>
    <t>Apply epoxy wet - to - dry concret epoxy prior to concrete casting to Y10 dowel bars. Length of bar must extend from bottom of drilled holes to 50mm below finished cap level. Insert the bars with epoxy into the drilled holes, ensuring that enough epoxy is used to completely fill the holes. Move bars up and down several times to get good adherence.</t>
  </si>
  <si>
    <t>Scrabble through sides of existing concrete approximately 50mm thick into concrete and applying approved wet to dry bonding liquid / epoxy on existing cap surface as well as dowels and into the holes</t>
  </si>
  <si>
    <t>Concrete Works</t>
  </si>
  <si>
    <t>Insert Y10 dowel bars held in place by installing R6 stirrups every 250mm, ensuring that the final stirrups must be 50mm below the final new cap level. Use normal binding wire to connect stirrups to new Y10 rebar.</t>
  </si>
  <si>
    <t>Construct formwork around the stub, from existing cap level to about 500mm above ground level.</t>
  </si>
  <si>
    <t>Install new foundation  Mild and High tensile Steel reinforcement in foundation bases  and stub</t>
  </si>
  <si>
    <t>kg</t>
  </si>
  <si>
    <t xml:space="preserve"> Immediately cast new Concrete to extend at least 500mm above ground- Note new support members and Existing leg will be encased.</t>
  </si>
  <si>
    <t>Finish off capping with watershed (slope of new cap should be 1 in 100).</t>
  </si>
  <si>
    <t>Concrete cube testing at an independent laboratory</t>
  </si>
  <si>
    <t>Bill No.5</t>
  </si>
  <si>
    <t>STRUCTURAL STEEL WORK</t>
  </si>
  <si>
    <t>TEMPORARY SUPPORT WORK</t>
  </si>
  <si>
    <t>Temporary support tower leg to be worked on by using suitable structure. (use of special beams and legs to hold tower) (4 towers x 4 legs)</t>
  </si>
  <si>
    <t>Set up in position temporary back stays, connect two backstays per leg on concrete sledge with min 3 blocks each approx 1 ton each to secondary support leg. The position of the sledge to be determined by Contractor</t>
  </si>
  <si>
    <t>Supply and Delivery new tower steel members and accessories to site. (Weights inclusive of Fastners and Galvanising)</t>
  </si>
  <si>
    <t>Disconnect old stub from existing leg, support member from Knee point.( elsewhere measured)</t>
  </si>
  <si>
    <t>Supply new supporting members  leg extension</t>
  </si>
  <si>
    <t>Install new supporting members to new stub (new knee point).</t>
  </si>
  <si>
    <t>Paint with suitable protection material (20L)</t>
  </si>
  <si>
    <t>Replace anti-climb devices to towers</t>
  </si>
  <si>
    <t>Bill No.6</t>
  </si>
  <si>
    <t>EARTHING</t>
  </si>
  <si>
    <t>Supply and install 40 x 3mm galvanised strip, as detailed in earthing of Transmission Line Towers.</t>
  </si>
  <si>
    <t>m</t>
  </si>
  <si>
    <t>TOTAL AMOUNT (EXCL VAT)</t>
  </si>
  <si>
    <t>Prepare and stockpile dismantled tower members  on a predetermined location for the removal thereof by Eskom</t>
  </si>
  <si>
    <t>Clear around tower all bushes grub etc and dispose waste approximately 10m x 10m to work and rehab after work is complete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</si>
</sst>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 &quot;-&quot;??_);_(@_)"/>
    <numFmt numFmtId="165" formatCode="_-[$R-1C09]* #,##0.00_-;\-[$R-1C09]* #,##0.00_-;_-[$R-1C09]* &quot;-&quot;??_-;_-@_-"/>
    <numFmt numFmtId="166" formatCode="&quot;R&quot;\ #,##0.00"/>
  </numFmts>
  <fonts count="6" x14ac:knownFonts="1">
    <font>
      <sz val="11"/>
      <color theme="1"/>
      <name val="Calibri"/>
      <family val="2"/>
      <scheme val="minor"/>
    </font>
    <font>
      <sz val="11"/>
      <color theme="1"/>
      <name val="Calibri"/>
      <family val="2"/>
      <scheme val="minor"/>
    </font>
    <font>
      <b/>
      <sz val="12"/>
      <color theme="1"/>
      <name val="Arial"/>
      <family val="2"/>
    </font>
    <font>
      <sz val="12"/>
      <color theme="1"/>
      <name val="Arial"/>
      <family val="2"/>
    </font>
    <font>
      <sz val="12"/>
      <name val="Arial"/>
      <family val="2"/>
    </font>
    <font>
      <vertAlign val="superscript"/>
      <sz val="12"/>
      <color theme="1"/>
      <name val="Arial"/>
      <family val="2"/>
    </font>
  </fonts>
  <fills count="3">
    <fill>
      <patternFill patternType="none"/>
    </fill>
    <fill>
      <patternFill patternType="gray125"/>
    </fill>
    <fill>
      <patternFill patternType="solid">
        <fgColor theme="0" tint="-0.14999847407452621"/>
        <bgColor indexed="64"/>
      </patternFill>
    </fill>
  </fills>
  <borders count="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auto="1"/>
      </left>
      <right style="thin">
        <color auto="1"/>
      </right>
      <top/>
      <bottom/>
      <diagonal/>
    </border>
    <border>
      <left style="thin">
        <color indexed="64"/>
      </left>
      <right style="thin">
        <color indexed="64"/>
      </right>
      <top style="thin">
        <color indexed="64"/>
      </top>
      <bottom style="double">
        <color indexed="64"/>
      </bottom>
      <diagonal/>
    </border>
    <border>
      <left style="thin">
        <color auto="1"/>
      </left>
      <right style="thin">
        <color auto="1"/>
      </right>
      <top/>
      <bottom style="thin">
        <color auto="1"/>
      </bottom>
      <diagonal/>
    </border>
  </borders>
  <cellStyleXfs count="3">
    <xf numFmtId="0" fontId="0" fillId="0" borderId="0"/>
    <xf numFmtId="164" fontId="1" fillId="0" borderId="0" applyFont="0" applyFill="0" applyBorder="0" applyAlignment="0" applyProtection="0"/>
    <xf numFmtId="9" fontId="1" fillId="0" borderId="0" applyFont="0" applyFill="0" applyBorder="0" applyAlignment="0" applyProtection="0"/>
  </cellStyleXfs>
  <cellXfs count="64">
    <xf numFmtId="0" fontId="0" fillId="0" borderId="0" xfId="0"/>
    <xf numFmtId="0" fontId="2" fillId="2" borderId="1" xfId="0" applyFont="1" applyFill="1" applyBorder="1" applyAlignment="1">
      <alignment horizontal="center" vertical="center"/>
    </xf>
    <xf numFmtId="0" fontId="2" fillId="2" borderId="2" xfId="0" applyFont="1" applyFill="1" applyBorder="1" applyAlignment="1">
      <alignment vertical="center"/>
    </xf>
    <xf numFmtId="164" fontId="2" fillId="2" borderId="2" xfId="1" applyFont="1" applyFill="1" applyBorder="1" applyAlignment="1">
      <alignment horizontal="center" vertical="center"/>
    </xf>
    <xf numFmtId="0" fontId="2" fillId="2" borderId="2" xfId="0" applyFont="1" applyFill="1" applyBorder="1" applyAlignment="1">
      <alignment horizontal="center" vertical="center"/>
    </xf>
    <xf numFmtId="2" fontId="2" fillId="2" borderId="3" xfId="1" applyNumberFormat="1" applyFont="1" applyFill="1" applyBorder="1" applyAlignment="1">
      <alignment vertical="center"/>
    </xf>
    <xf numFmtId="0" fontId="2" fillId="0" borderId="0" xfId="0" applyFont="1" applyAlignment="1"/>
    <xf numFmtId="0" fontId="2" fillId="2" borderId="1" xfId="0" applyFont="1" applyFill="1" applyBorder="1" applyAlignment="1">
      <alignment horizontal="left" vertical="center"/>
    </xf>
    <xf numFmtId="0" fontId="3" fillId="2" borderId="2" xfId="0" applyFont="1" applyFill="1" applyBorder="1" applyAlignment="1">
      <alignment horizontal="center" vertical="center"/>
    </xf>
    <xf numFmtId="164" fontId="2" fillId="2" borderId="2" xfId="1" applyFont="1" applyFill="1" applyBorder="1" applyAlignment="1">
      <alignment vertical="center"/>
    </xf>
    <xf numFmtId="165" fontId="3" fillId="2" borderId="3" xfId="0" applyNumberFormat="1" applyFont="1" applyFill="1" applyBorder="1" applyAlignment="1">
      <alignment vertical="center"/>
    </xf>
    <xf numFmtId="0" fontId="3" fillId="0" borderId="0" xfId="0" applyFont="1"/>
    <xf numFmtId="0" fontId="3" fillId="2" borderId="4" xfId="0" applyFont="1" applyFill="1" applyBorder="1" applyAlignment="1">
      <alignment horizontal="center" vertical="center"/>
    </xf>
    <xf numFmtId="0" fontId="2" fillId="2" borderId="4" xfId="0" applyFont="1" applyFill="1" applyBorder="1" applyAlignment="1">
      <alignment vertical="center" wrapText="1"/>
    </xf>
    <xf numFmtId="0" fontId="2" fillId="2" borderId="4" xfId="0" applyFont="1" applyFill="1" applyBorder="1" applyAlignment="1">
      <alignment horizontal="center" vertical="center"/>
    </xf>
    <xf numFmtId="164" fontId="2" fillId="2" borderId="4" xfId="1" applyFont="1" applyFill="1" applyBorder="1" applyAlignment="1">
      <alignment horizontal="center" vertical="center"/>
    </xf>
    <xf numFmtId="166" fontId="2" fillId="2" borderId="4" xfId="0" applyNumberFormat="1" applyFont="1" applyFill="1" applyBorder="1" applyAlignment="1">
      <alignment horizontal="center" vertical="center"/>
    </xf>
    <xf numFmtId="0" fontId="3" fillId="0" borderId="5" xfId="0" applyFont="1" applyBorder="1" applyAlignment="1">
      <alignment horizontal="center" vertical="center"/>
    </xf>
    <xf numFmtId="0" fontId="2" fillId="0" borderId="5" xfId="0" applyFont="1" applyBorder="1" applyAlignment="1">
      <alignment vertical="center" wrapText="1"/>
    </xf>
    <xf numFmtId="0" fontId="2" fillId="0" borderId="5" xfId="0" applyFont="1" applyFill="1" applyBorder="1" applyAlignment="1">
      <alignment horizontal="center" vertical="center"/>
    </xf>
    <xf numFmtId="164" fontId="2" fillId="0" borderId="5" xfId="1" applyFont="1" applyFill="1" applyBorder="1" applyAlignment="1">
      <alignment horizontal="center" vertical="center"/>
    </xf>
    <xf numFmtId="166" fontId="2" fillId="0" borderId="5" xfId="0" applyNumberFormat="1" applyFont="1" applyFill="1" applyBorder="1" applyAlignment="1">
      <alignment horizontal="center" vertical="center"/>
    </xf>
    <xf numFmtId="0" fontId="3" fillId="2" borderId="5" xfId="0" applyFont="1" applyFill="1" applyBorder="1" applyAlignment="1">
      <alignment horizontal="center" vertical="center"/>
    </xf>
    <xf numFmtId="0" fontId="2" fillId="2" borderId="5" xfId="0" applyFont="1" applyFill="1" applyBorder="1"/>
    <xf numFmtId="0" fontId="2" fillId="2" borderId="5" xfId="0" applyFont="1" applyFill="1" applyBorder="1" applyAlignment="1">
      <alignment horizontal="center" vertical="center"/>
    </xf>
    <xf numFmtId="164" fontId="2" fillId="2" borderId="5" xfId="1" applyFont="1" applyFill="1" applyBorder="1" applyAlignment="1">
      <alignment horizontal="center" vertical="center"/>
    </xf>
    <xf numFmtId="166" fontId="2" fillId="2" borderId="5" xfId="0" applyNumberFormat="1" applyFont="1" applyFill="1" applyBorder="1" applyAlignment="1">
      <alignment horizontal="center" vertical="center"/>
    </xf>
    <xf numFmtId="0" fontId="2" fillId="2" borderId="5" xfId="0" applyFont="1" applyFill="1" applyBorder="1" applyAlignment="1">
      <alignment horizontal="center" vertical="center" wrapText="1"/>
    </xf>
    <xf numFmtId="0" fontId="2" fillId="0" borderId="0" xfId="0" applyFont="1"/>
    <xf numFmtId="0" fontId="2" fillId="0" borderId="5" xfId="0" applyFont="1" applyFill="1" applyBorder="1" applyAlignment="1">
      <alignment vertical="center" wrapText="1"/>
    </xf>
    <xf numFmtId="0" fontId="3" fillId="0" borderId="5" xfId="0" applyFont="1" applyFill="1" applyBorder="1" applyAlignment="1">
      <alignment horizontal="center" vertical="center"/>
    </xf>
    <xf numFmtId="164" fontId="3" fillId="0" borderId="5" xfId="1" applyFont="1" applyFill="1" applyBorder="1" applyAlignment="1">
      <alignment horizontal="center" vertical="center"/>
    </xf>
    <xf numFmtId="166" fontId="3" fillId="0" borderId="5" xfId="0" applyNumberFormat="1" applyFont="1" applyFill="1" applyBorder="1" applyAlignment="1">
      <alignment horizontal="center" vertical="center"/>
    </xf>
    <xf numFmtId="0" fontId="3" fillId="0" borderId="5" xfId="0" applyFont="1" applyBorder="1" applyAlignment="1">
      <alignment vertical="center" wrapText="1"/>
    </xf>
    <xf numFmtId="0" fontId="4" fillId="0" borderId="5" xfId="0" applyFont="1" applyFill="1" applyBorder="1" applyAlignment="1">
      <alignment horizontal="center" vertical="center"/>
    </xf>
    <xf numFmtId="0" fontId="4" fillId="0" borderId="5" xfId="0" applyFont="1" applyBorder="1" applyAlignment="1">
      <alignment vertical="center" wrapText="1"/>
    </xf>
    <xf numFmtId="164" fontId="4" fillId="0" borderId="5" xfId="1" applyFont="1" applyFill="1" applyBorder="1" applyAlignment="1">
      <alignment horizontal="center" vertical="center"/>
    </xf>
    <xf numFmtId="164" fontId="3" fillId="2" borderId="5" xfId="1" applyFont="1" applyFill="1" applyBorder="1" applyAlignment="1">
      <alignment horizontal="center" vertical="center"/>
    </xf>
    <xf numFmtId="166" fontId="2" fillId="2" borderId="6" xfId="0" applyNumberFormat="1" applyFont="1" applyFill="1" applyBorder="1" applyAlignment="1">
      <alignment horizontal="center" vertical="center"/>
    </xf>
    <xf numFmtId="9" fontId="3" fillId="0" borderId="0" xfId="2" applyFont="1"/>
    <xf numFmtId="0" fontId="3" fillId="0" borderId="5" xfId="0" applyFont="1" applyBorder="1" applyAlignment="1">
      <alignment horizontal="center" vertical="center" wrapText="1"/>
    </xf>
    <xf numFmtId="164" fontId="3" fillId="0" borderId="5" xfId="1" applyFont="1" applyBorder="1" applyAlignment="1">
      <alignment horizontal="center" vertical="center"/>
    </xf>
    <xf numFmtId="165" fontId="3" fillId="0" borderId="5" xfId="0" applyNumberFormat="1" applyFont="1" applyBorder="1" applyAlignment="1">
      <alignment horizontal="center" vertical="center"/>
    </xf>
    <xf numFmtId="0" fontId="2" fillId="2" borderId="5" xfId="0" applyFont="1" applyFill="1" applyBorder="1" applyAlignment="1">
      <alignment wrapText="1"/>
    </xf>
    <xf numFmtId="0" fontId="3" fillId="2" borderId="5" xfId="0" applyFont="1" applyFill="1" applyBorder="1" applyAlignment="1">
      <alignment horizontal="center" vertical="center" wrapText="1"/>
    </xf>
    <xf numFmtId="165" fontId="3" fillId="2" borderId="5" xfId="0" applyNumberFormat="1" applyFont="1" applyFill="1" applyBorder="1" applyAlignment="1">
      <alignment horizontal="center" vertical="center"/>
    </xf>
    <xf numFmtId="0" fontId="2" fillId="2" borderId="5" xfId="0" applyFont="1" applyFill="1" applyBorder="1" applyAlignment="1">
      <alignment vertical="center" wrapText="1"/>
    </xf>
    <xf numFmtId="0" fontId="3" fillId="0" borderId="0" xfId="0" applyFont="1" applyFill="1"/>
    <xf numFmtId="0" fontId="3" fillId="0" borderId="5" xfId="0" applyFont="1" applyBorder="1" applyAlignment="1">
      <alignment horizontal="left" vertical="center" wrapText="1"/>
    </xf>
    <xf numFmtId="0" fontId="2" fillId="0" borderId="5" xfId="0" applyFont="1" applyBorder="1" applyAlignment="1">
      <alignment horizontal="left" vertical="center" wrapText="1"/>
    </xf>
    <xf numFmtId="0" fontId="3" fillId="0" borderId="5" xfId="0" applyFont="1" applyFill="1" applyBorder="1" applyAlignment="1">
      <alignment vertical="center" wrapText="1"/>
    </xf>
    <xf numFmtId="164" fontId="3" fillId="0" borderId="5" xfId="1" applyFont="1" applyFill="1" applyBorder="1" applyAlignment="1">
      <alignment vertical="center"/>
    </xf>
    <xf numFmtId="165" fontId="3" fillId="0" borderId="5" xfId="0" applyNumberFormat="1" applyFont="1" applyFill="1" applyBorder="1" applyAlignment="1">
      <alignment horizontal="center" vertical="center"/>
    </xf>
    <xf numFmtId="0" fontId="3" fillId="0" borderId="5" xfId="0" applyFont="1" applyFill="1" applyBorder="1" applyAlignment="1">
      <alignment vertical="center"/>
    </xf>
    <xf numFmtId="0" fontId="2" fillId="0" borderId="5"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3" fillId="0" borderId="5" xfId="0" applyFont="1" applyFill="1" applyBorder="1" applyAlignment="1">
      <alignment horizontal="left" vertical="center" wrapText="1"/>
    </xf>
    <xf numFmtId="0" fontId="2" fillId="2" borderId="7" xfId="0" applyFont="1" applyFill="1" applyBorder="1" applyAlignment="1">
      <alignment horizontal="center" vertical="center"/>
    </xf>
    <xf numFmtId="0" fontId="2" fillId="2" borderId="7" xfId="0" applyFont="1" applyFill="1" applyBorder="1" applyAlignment="1">
      <alignment horizontal="center" vertical="center" wrapText="1"/>
    </xf>
    <xf numFmtId="164" fontId="2" fillId="2" borderId="7" xfId="1" applyFont="1" applyFill="1" applyBorder="1" applyAlignment="1">
      <alignment horizontal="center" vertical="center"/>
    </xf>
    <xf numFmtId="0" fontId="3" fillId="0" borderId="0" xfId="0" applyFont="1" applyAlignment="1">
      <alignment horizontal="center" vertical="center"/>
    </xf>
    <xf numFmtId="0" fontId="3" fillId="0" borderId="0" xfId="0" applyFont="1" applyAlignment="1">
      <alignment vertical="center"/>
    </xf>
    <xf numFmtId="164" fontId="3" fillId="0" borderId="0" xfId="1" applyFont="1" applyAlignment="1">
      <alignment vertical="center"/>
    </xf>
    <xf numFmtId="165" fontId="3" fillId="0" borderId="0" xfId="0" applyNumberFormat="1" applyFont="1" applyAlignment="1">
      <alignment vertical="center"/>
    </xf>
  </cellXfs>
  <cellStyles count="3">
    <cellStyle name="Comma" xfId="1" builtinId="3"/>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7"/>
  <sheetViews>
    <sheetView tabSelected="1" view="pageBreakPreview" topLeftCell="A42" zoomScaleNormal="100" zoomScaleSheetLayoutView="100" workbookViewId="0">
      <selection activeCell="B48" sqref="B48"/>
    </sheetView>
  </sheetViews>
  <sheetFormatPr defaultColWidth="9.109375" defaultRowHeight="15" x14ac:dyDescent="0.25"/>
  <cols>
    <col min="1" max="1" width="16.6640625" style="60" customWidth="1"/>
    <col min="2" max="2" width="89.44140625" style="61" customWidth="1"/>
    <col min="3" max="3" width="12.6640625" style="60" customWidth="1"/>
    <col min="4" max="4" width="14" style="60" customWidth="1"/>
    <col min="5" max="5" width="15.88671875" style="62" customWidth="1"/>
    <col min="6" max="6" width="24.109375" style="63" customWidth="1"/>
    <col min="7" max="16384" width="9.109375" style="11"/>
  </cols>
  <sheetData>
    <row r="1" spans="1:6" s="6" customFormat="1" ht="20.100000000000001" customHeight="1" x14ac:dyDescent="0.3">
      <c r="A1" s="1"/>
      <c r="B1" s="2"/>
      <c r="C1" s="3" t="s">
        <v>0</v>
      </c>
      <c r="D1" s="4"/>
      <c r="E1" s="3"/>
      <c r="F1" s="5"/>
    </row>
    <row r="2" spans="1:6" ht="20.100000000000001" customHeight="1" x14ac:dyDescent="0.25">
      <c r="A2" s="7"/>
      <c r="B2" s="2" t="s">
        <v>1</v>
      </c>
      <c r="C2" s="8"/>
      <c r="D2" s="8"/>
      <c r="E2" s="9"/>
      <c r="F2" s="10"/>
    </row>
    <row r="3" spans="1:6" ht="20.100000000000001" customHeight="1" x14ac:dyDescent="0.25">
      <c r="A3" s="12" t="s">
        <v>2</v>
      </c>
      <c r="B3" s="13" t="s">
        <v>3</v>
      </c>
      <c r="C3" s="14" t="s">
        <v>4</v>
      </c>
      <c r="D3" s="14" t="s">
        <v>5</v>
      </c>
      <c r="E3" s="15" t="s">
        <v>6</v>
      </c>
      <c r="F3" s="16" t="s">
        <v>7</v>
      </c>
    </row>
    <row r="4" spans="1:6" ht="20.100000000000001" customHeight="1" x14ac:dyDescent="0.25">
      <c r="A4" s="17"/>
      <c r="B4" s="18"/>
      <c r="C4" s="19"/>
      <c r="D4" s="19"/>
      <c r="E4" s="20"/>
      <c r="F4" s="21"/>
    </row>
    <row r="5" spans="1:6" ht="20.100000000000001" customHeight="1" x14ac:dyDescent="0.3">
      <c r="A5" s="22"/>
      <c r="B5" s="23" t="s">
        <v>8</v>
      </c>
      <c r="C5" s="24"/>
      <c r="D5" s="24"/>
      <c r="E5" s="25"/>
      <c r="F5" s="26"/>
    </row>
    <row r="6" spans="1:6" ht="20.100000000000001" customHeight="1" x14ac:dyDescent="0.25">
      <c r="A6" s="17"/>
      <c r="B6" s="18"/>
      <c r="C6" s="19"/>
      <c r="D6" s="19"/>
      <c r="E6" s="20"/>
      <c r="F6" s="21"/>
    </row>
    <row r="7" spans="1:6" s="28" customFormat="1" ht="20.100000000000001" customHeight="1" x14ac:dyDescent="0.3">
      <c r="A7" s="24"/>
      <c r="B7" s="27" t="s">
        <v>9</v>
      </c>
      <c r="C7" s="24"/>
      <c r="D7" s="24"/>
      <c r="E7" s="25"/>
      <c r="F7" s="26"/>
    </row>
    <row r="8" spans="1:6" ht="20.100000000000001" customHeight="1" x14ac:dyDescent="0.25">
      <c r="A8" s="17"/>
      <c r="B8" s="18"/>
      <c r="C8" s="19"/>
      <c r="D8" s="19"/>
      <c r="E8" s="20"/>
      <c r="F8" s="21"/>
    </row>
    <row r="9" spans="1:6" ht="20.100000000000001" customHeight="1" x14ac:dyDescent="0.25">
      <c r="A9" s="19">
        <v>1</v>
      </c>
      <c r="B9" s="29" t="s">
        <v>10</v>
      </c>
      <c r="C9" s="19"/>
      <c r="D9" s="19"/>
      <c r="E9" s="20"/>
      <c r="F9" s="21"/>
    </row>
    <row r="10" spans="1:6" ht="20.100000000000001" customHeight="1" x14ac:dyDescent="0.25">
      <c r="A10" s="17"/>
      <c r="B10" s="18"/>
      <c r="C10" s="19"/>
      <c r="D10" s="19"/>
      <c r="E10" s="20"/>
      <c r="F10" s="21"/>
    </row>
    <row r="11" spans="1:6" ht="20.100000000000001" customHeight="1" x14ac:dyDescent="0.25">
      <c r="A11" s="17">
        <v>1.1000000000000001</v>
      </c>
      <c r="B11" s="18" t="s">
        <v>11</v>
      </c>
      <c r="C11" s="30"/>
      <c r="D11" s="30"/>
      <c r="E11" s="31"/>
      <c r="F11" s="32"/>
    </row>
    <row r="12" spans="1:6" ht="20.100000000000001" customHeight="1" x14ac:dyDescent="0.25">
      <c r="A12" s="17" t="s">
        <v>12</v>
      </c>
      <c r="B12" s="33" t="s">
        <v>13</v>
      </c>
      <c r="C12" s="30" t="s">
        <v>14</v>
      </c>
      <c r="D12" s="30">
        <v>1</v>
      </c>
      <c r="E12" s="31"/>
      <c r="F12" s="32"/>
    </row>
    <row r="13" spans="1:6" ht="20.100000000000001" customHeight="1" x14ac:dyDescent="0.25">
      <c r="A13" s="17" t="s">
        <v>15</v>
      </c>
      <c r="B13" s="33" t="s">
        <v>16</v>
      </c>
      <c r="C13" s="30" t="s">
        <v>14</v>
      </c>
      <c r="D13" s="34">
        <v>1</v>
      </c>
      <c r="E13" s="31"/>
      <c r="F13" s="32"/>
    </row>
    <row r="14" spans="1:6" ht="20.100000000000001" customHeight="1" x14ac:dyDescent="0.25">
      <c r="A14" s="17" t="s">
        <v>17</v>
      </c>
      <c r="B14" s="33" t="s">
        <v>18</v>
      </c>
      <c r="C14" s="30" t="s">
        <v>14</v>
      </c>
      <c r="D14" s="30">
        <v>1</v>
      </c>
      <c r="E14" s="31"/>
      <c r="F14" s="32"/>
    </row>
    <row r="15" spans="1:6" ht="20.100000000000001" customHeight="1" x14ac:dyDescent="0.25">
      <c r="A15" s="17" t="s">
        <v>19</v>
      </c>
      <c r="B15" s="33" t="s">
        <v>20</v>
      </c>
      <c r="C15" s="30" t="s">
        <v>14</v>
      </c>
      <c r="D15" s="34">
        <v>1</v>
      </c>
      <c r="E15" s="31"/>
      <c r="F15" s="32"/>
    </row>
    <row r="16" spans="1:6" ht="20.100000000000001" customHeight="1" x14ac:dyDescent="0.25">
      <c r="A16" s="17" t="s">
        <v>21</v>
      </c>
      <c r="B16" s="33" t="s">
        <v>22</v>
      </c>
      <c r="C16" s="30" t="s">
        <v>14</v>
      </c>
      <c r="D16" s="30">
        <v>1</v>
      </c>
      <c r="E16" s="31"/>
      <c r="F16" s="32"/>
    </row>
    <row r="17" spans="1:8" s="28" customFormat="1" ht="20.100000000000001" customHeight="1" x14ac:dyDescent="0.3">
      <c r="A17" s="17" t="s">
        <v>23</v>
      </c>
      <c r="B17" s="35" t="s">
        <v>24</v>
      </c>
      <c r="C17" s="30" t="s">
        <v>14</v>
      </c>
      <c r="D17" s="34">
        <v>1</v>
      </c>
      <c r="E17" s="36"/>
      <c r="F17" s="32"/>
    </row>
    <row r="18" spans="1:8" ht="20.100000000000001" customHeight="1" x14ac:dyDescent="0.25">
      <c r="A18" s="17"/>
      <c r="B18" s="18"/>
      <c r="C18" s="30"/>
      <c r="D18" s="30"/>
      <c r="E18" s="31"/>
      <c r="F18" s="32"/>
    </row>
    <row r="19" spans="1:8" ht="20.100000000000001" customHeight="1" x14ac:dyDescent="0.25">
      <c r="A19" s="17">
        <v>1.2</v>
      </c>
      <c r="B19" s="18" t="s">
        <v>25</v>
      </c>
      <c r="C19" s="30"/>
      <c r="D19" s="30"/>
      <c r="E19" s="31"/>
      <c r="F19" s="32"/>
    </row>
    <row r="20" spans="1:8" ht="20.100000000000001" customHeight="1" x14ac:dyDescent="0.25">
      <c r="A20" s="17" t="s">
        <v>26</v>
      </c>
      <c r="B20" s="33" t="s">
        <v>27</v>
      </c>
      <c r="C20" s="30" t="s">
        <v>14</v>
      </c>
      <c r="D20" s="30">
        <v>1</v>
      </c>
      <c r="E20" s="31"/>
      <c r="F20" s="32"/>
    </row>
    <row r="21" spans="1:8" ht="20.100000000000001" customHeight="1" x14ac:dyDescent="0.25">
      <c r="A21" s="17" t="s">
        <v>28</v>
      </c>
      <c r="B21" s="33" t="s">
        <v>29</v>
      </c>
      <c r="C21" s="30" t="s">
        <v>14</v>
      </c>
      <c r="D21" s="30">
        <v>1</v>
      </c>
      <c r="E21" s="31"/>
      <c r="F21" s="32"/>
    </row>
    <row r="22" spans="1:8" ht="20.100000000000001" customHeight="1" x14ac:dyDescent="0.25">
      <c r="A22" s="17" t="s">
        <v>30</v>
      </c>
      <c r="B22" s="33" t="s">
        <v>31</v>
      </c>
      <c r="C22" s="30" t="s">
        <v>14</v>
      </c>
      <c r="D22" s="30">
        <v>1</v>
      </c>
      <c r="E22" s="31"/>
      <c r="F22" s="32"/>
    </row>
    <row r="23" spans="1:8" ht="20.100000000000001" customHeight="1" x14ac:dyDescent="0.25">
      <c r="A23" s="17" t="s">
        <v>32</v>
      </c>
      <c r="B23" s="33" t="s">
        <v>18</v>
      </c>
      <c r="C23" s="30" t="s">
        <v>14</v>
      </c>
      <c r="D23" s="30">
        <v>1</v>
      </c>
      <c r="E23" s="31"/>
      <c r="F23" s="32"/>
    </row>
    <row r="24" spans="1:8" ht="20.100000000000001" customHeight="1" x14ac:dyDescent="0.25">
      <c r="A24" s="17" t="s">
        <v>33</v>
      </c>
      <c r="B24" s="33" t="s">
        <v>34</v>
      </c>
      <c r="C24" s="30" t="s">
        <v>14</v>
      </c>
      <c r="D24" s="30">
        <v>1</v>
      </c>
      <c r="E24" s="31"/>
      <c r="F24" s="32"/>
    </row>
    <row r="25" spans="1:8" ht="20.100000000000001" customHeight="1" x14ac:dyDescent="0.25">
      <c r="A25" s="17" t="s">
        <v>35</v>
      </c>
      <c r="B25" s="33" t="s">
        <v>36</v>
      </c>
      <c r="C25" s="30" t="s">
        <v>14</v>
      </c>
      <c r="D25" s="30">
        <v>1</v>
      </c>
      <c r="E25" s="31"/>
      <c r="F25" s="32"/>
    </row>
    <row r="26" spans="1:8" ht="20.100000000000001" customHeight="1" x14ac:dyDescent="0.25">
      <c r="A26" s="17"/>
      <c r="B26" s="33"/>
      <c r="C26" s="30"/>
      <c r="D26" s="30"/>
      <c r="E26" s="31"/>
      <c r="F26" s="32"/>
    </row>
    <row r="27" spans="1:8" ht="20.100000000000001" customHeight="1" thickBot="1" x14ac:dyDescent="0.3">
      <c r="A27" s="24" t="s">
        <v>37</v>
      </c>
      <c r="B27" s="27" t="s">
        <v>9</v>
      </c>
      <c r="C27" s="22"/>
      <c r="D27" s="22"/>
      <c r="E27" s="37"/>
      <c r="F27" s="38"/>
      <c r="H27" s="39"/>
    </row>
    <row r="28" spans="1:8" ht="20.100000000000001" customHeight="1" thickTop="1" x14ac:dyDescent="0.25">
      <c r="A28" s="17"/>
      <c r="B28" s="33"/>
      <c r="C28" s="40"/>
      <c r="D28" s="17"/>
      <c r="E28" s="41"/>
      <c r="F28" s="42"/>
    </row>
    <row r="29" spans="1:8" ht="54.75" customHeight="1" x14ac:dyDescent="0.3">
      <c r="A29" s="22"/>
      <c r="B29" s="43" t="s">
        <v>38</v>
      </c>
      <c r="C29" s="44"/>
      <c r="D29" s="22"/>
      <c r="E29" s="37"/>
      <c r="F29" s="45"/>
    </row>
    <row r="30" spans="1:8" ht="20.100000000000001" customHeight="1" x14ac:dyDescent="0.25">
      <c r="A30" s="17"/>
      <c r="B30" s="33"/>
      <c r="C30" s="40"/>
      <c r="D30" s="17"/>
      <c r="E30" s="41"/>
      <c r="F30" s="42"/>
    </row>
    <row r="31" spans="1:8" s="28" customFormat="1" ht="20.100000000000001" customHeight="1" x14ac:dyDescent="0.3">
      <c r="A31" s="24"/>
      <c r="B31" s="46" t="s">
        <v>39</v>
      </c>
      <c r="C31" s="24"/>
      <c r="D31" s="24"/>
      <c r="E31" s="25"/>
      <c r="F31" s="26"/>
    </row>
    <row r="32" spans="1:8" ht="20.100000000000001" customHeight="1" x14ac:dyDescent="0.25">
      <c r="A32" s="17"/>
      <c r="B32" s="33"/>
      <c r="C32" s="40"/>
      <c r="D32" s="17"/>
      <c r="E32" s="41"/>
      <c r="F32" s="42"/>
    </row>
    <row r="33" spans="1:6" ht="20.100000000000001" customHeight="1" x14ac:dyDescent="0.25">
      <c r="A33" s="19">
        <v>2</v>
      </c>
      <c r="B33" s="29" t="s">
        <v>40</v>
      </c>
      <c r="C33" s="30"/>
      <c r="D33" s="30"/>
      <c r="E33" s="36"/>
      <c r="F33" s="32"/>
    </row>
    <row r="34" spans="1:6" ht="20.100000000000001" customHeight="1" x14ac:dyDescent="0.25">
      <c r="A34" s="17"/>
      <c r="B34" s="18"/>
      <c r="C34" s="30"/>
      <c r="D34" s="30"/>
      <c r="E34" s="36"/>
      <c r="F34" s="32"/>
    </row>
    <row r="35" spans="1:6" ht="30" x14ac:dyDescent="0.25">
      <c r="A35" s="17">
        <v>2.1</v>
      </c>
      <c r="B35" s="33" t="s">
        <v>41</v>
      </c>
      <c r="C35" s="30" t="s">
        <v>42</v>
      </c>
      <c r="D35" s="30">
        <v>40</v>
      </c>
      <c r="E35" s="36"/>
      <c r="F35" s="32"/>
    </row>
    <row r="36" spans="1:6" ht="20.100000000000001" customHeight="1" x14ac:dyDescent="0.25">
      <c r="A36" s="17"/>
      <c r="B36" s="33"/>
      <c r="C36" s="30"/>
      <c r="D36" s="30"/>
      <c r="E36" s="36"/>
      <c r="F36" s="32"/>
    </row>
    <row r="37" spans="1:6" s="28" customFormat="1" ht="20.100000000000001" customHeight="1" thickBot="1" x14ac:dyDescent="0.35">
      <c r="A37" s="24" t="s">
        <v>37</v>
      </c>
      <c r="B37" s="27" t="s">
        <v>39</v>
      </c>
      <c r="C37" s="24"/>
      <c r="D37" s="24"/>
      <c r="E37" s="25"/>
      <c r="F37" s="38"/>
    </row>
    <row r="38" spans="1:6" s="47" customFormat="1" ht="20.100000000000001" customHeight="1" thickTop="1" x14ac:dyDescent="0.25">
      <c r="A38" s="19"/>
      <c r="B38" s="29"/>
      <c r="C38" s="30"/>
      <c r="D38" s="30"/>
      <c r="E38" s="31"/>
      <c r="F38" s="21"/>
    </row>
    <row r="39" spans="1:6" s="28" customFormat="1" ht="20.100000000000001" customHeight="1" x14ac:dyDescent="0.3">
      <c r="A39" s="24"/>
      <c r="B39" s="27" t="s">
        <v>43</v>
      </c>
      <c r="C39" s="24"/>
      <c r="D39" s="24"/>
      <c r="E39" s="25"/>
      <c r="F39" s="25"/>
    </row>
    <row r="40" spans="1:6" s="47" customFormat="1" ht="20.100000000000001" customHeight="1" x14ac:dyDescent="0.25">
      <c r="A40" s="19"/>
      <c r="B40" s="29"/>
      <c r="C40" s="30"/>
      <c r="D40" s="30"/>
      <c r="E40" s="31"/>
      <c r="F40" s="21"/>
    </row>
    <row r="41" spans="1:6" s="47" customFormat="1" ht="20.100000000000001" customHeight="1" x14ac:dyDescent="0.25">
      <c r="A41" s="19">
        <v>3</v>
      </c>
      <c r="B41" s="29" t="s">
        <v>44</v>
      </c>
      <c r="C41" s="30"/>
      <c r="D41" s="30"/>
      <c r="E41" s="31"/>
      <c r="F41" s="21"/>
    </row>
    <row r="42" spans="1:6" s="47" customFormat="1" ht="20.100000000000001" customHeight="1" x14ac:dyDescent="0.25">
      <c r="A42" s="19"/>
      <c r="B42" s="29"/>
      <c r="C42" s="30"/>
      <c r="D42" s="30"/>
      <c r="E42" s="31"/>
      <c r="F42" s="21"/>
    </row>
    <row r="43" spans="1:6" s="47" customFormat="1" ht="20.100000000000001" customHeight="1" x14ac:dyDescent="0.25">
      <c r="A43" s="30"/>
      <c r="B43" s="29" t="s">
        <v>45</v>
      </c>
      <c r="C43" s="30"/>
      <c r="D43" s="30"/>
      <c r="E43" s="31"/>
      <c r="F43" s="21"/>
    </row>
    <row r="44" spans="1:6" s="47" customFormat="1" ht="20.100000000000001" customHeight="1" x14ac:dyDescent="0.25">
      <c r="A44" s="30"/>
      <c r="B44" s="29"/>
      <c r="C44" s="30"/>
      <c r="D44" s="30"/>
      <c r="E44" s="31"/>
      <c r="F44" s="21"/>
    </row>
    <row r="45" spans="1:6" ht="30" x14ac:dyDescent="0.25">
      <c r="A45" s="17">
        <v>3.1</v>
      </c>
      <c r="B45" s="48" t="s">
        <v>87</v>
      </c>
      <c r="C45" s="40" t="s">
        <v>46</v>
      </c>
      <c r="D45" s="17">
        <f>(10*10)*1</f>
        <v>100</v>
      </c>
      <c r="E45" s="41"/>
      <c r="F45" s="42"/>
    </row>
    <row r="46" spans="1:6" s="47" customFormat="1" ht="20.100000000000001" customHeight="1" x14ac:dyDescent="0.25">
      <c r="A46" s="19"/>
      <c r="B46" s="29"/>
      <c r="C46" s="30"/>
      <c r="D46" s="30"/>
      <c r="E46" s="31"/>
      <c r="F46" s="21"/>
    </row>
    <row r="47" spans="1:6" ht="20.100000000000001" customHeight="1" x14ac:dyDescent="0.25">
      <c r="A47" s="17"/>
      <c r="B47" s="49" t="s">
        <v>47</v>
      </c>
      <c r="C47" s="40"/>
      <c r="D47" s="17"/>
      <c r="E47" s="41"/>
      <c r="F47" s="42"/>
    </row>
    <row r="48" spans="1:6" ht="20.100000000000001" customHeight="1" x14ac:dyDescent="0.25">
      <c r="A48" s="17"/>
      <c r="B48" s="49"/>
      <c r="C48" s="40"/>
      <c r="D48" s="17"/>
      <c r="E48" s="41"/>
      <c r="F48" s="42"/>
    </row>
    <row r="49" spans="1:6" ht="20.100000000000001" customHeight="1" x14ac:dyDescent="0.25">
      <c r="A49" s="17">
        <v>3.2</v>
      </c>
      <c r="B49" s="48" t="s">
        <v>48</v>
      </c>
      <c r="C49" s="40" t="s">
        <v>49</v>
      </c>
      <c r="D49" s="17">
        <v>1</v>
      </c>
      <c r="E49" s="41"/>
      <c r="F49" s="42"/>
    </row>
    <row r="50" spans="1:6" ht="20.100000000000001" customHeight="1" x14ac:dyDescent="0.25">
      <c r="A50" s="17"/>
      <c r="B50" s="48"/>
      <c r="C50" s="40"/>
      <c r="D50" s="17"/>
      <c r="E50" s="41"/>
      <c r="F50" s="42"/>
    </row>
    <row r="51" spans="1:6" ht="30" x14ac:dyDescent="0.25">
      <c r="A51" s="17">
        <v>3.3</v>
      </c>
      <c r="B51" s="48" t="s">
        <v>50</v>
      </c>
      <c r="C51" s="40" t="s">
        <v>51</v>
      </c>
      <c r="D51" s="30">
        <f>((6+6)*2)*0.5*1*1</f>
        <v>12</v>
      </c>
      <c r="E51" s="41"/>
      <c r="F51" s="42"/>
    </row>
    <row r="52" spans="1:6" x14ac:dyDescent="0.25">
      <c r="A52" s="17"/>
      <c r="B52" s="48"/>
      <c r="C52" s="40"/>
      <c r="D52" s="30"/>
      <c r="E52" s="41"/>
      <c r="F52" s="42"/>
    </row>
    <row r="53" spans="1:6" s="47" customFormat="1" ht="30" x14ac:dyDescent="0.25">
      <c r="A53" s="30">
        <v>3.4</v>
      </c>
      <c r="B53" s="50" t="s">
        <v>52</v>
      </c>
      <c r="C53" s="30" t="s">
        <v>53</v>
      </c>
      <c r="D53" s="30">
        <f>D51</f>
        <v>12</v>
      </c>
      <c r="E53" s="51"/>
      <c r="F53" s="52"/>
    </row>
    <row r="54" spans="1:6" s="47" customFormat="1" ht="20.100000000000001" customHeight="1" x14ac:dyDescent="0.25">
      <c r="A54" s="19"/>
      <c r="B54" s="29"/>
      <c r="C54" s="30"/>
      <c r="D54" s="30"/>
      <c r="E54" s="31"/>
      <c r="F54" s="21"/>
    </row>
    <row r="55" spans="1:6" s="28" customFormat="1" ht="20.100000000000001" customHeight="1" thickBot="1" x14ac:dyDescent="0.35">
      <c r="A55" s="24" t="s">
        <v>37</v>
      </c>
      <c r="B55" s="27" t="s">
        <v>43</v>
      </c>
      <c r="C55" s="24"/>
      <c r="D55" s="24"/>
      <c r="E55" s="25"/>
      <c r="F55" s="38"/>
    </row>
    <row r="56" spans="1:6" ht="20.100000000000001" customHeight="1" thickTop="1" x14ac:dyDescent="0.25">
      <c r="A56" s="17"/>
      <c r="B56" s="48"/>
      <c r="C56" s="40"/>
      <c r="D56" s="30"/>
      <c r="E56" s="41"/>
      <c r="F56" s="42"/>
    </row>
    <row r="57" spans="1:6" s="28" customFormat="1" ht="20.100000000000001" customHeight="1" x14ac:dyDescent="0.3">
      <c r="A57" s="24"/>
      <c r="B57" s="27" t="s">
        <v>54</v>
      </c>
      <c r="C57" s="24"/>
      <c r="D57" s="24"/>
      <c r="E57" s="25"/>
      <c r="F57" s="26"/>
    </row>
    <row r="58" spans="1:6" ht="20.100000000000001" customHeight="1" x14ac:dyDescent="0.25">
      <c r="A58" s="17"/>
      <c r="B58" s="48"/>
      <c r="C58" s="40"/>
      <c r="D58" s="30"/>
      <c r="E58" s="41"/>
      <c r="F58" s="42"/>
    </row>
    <row r="59" spans="1:6" ht="20.100000000000001" customHeight="1" x14ac:dyDescent="0.25">
      <c r="A59" s="17">
        <v>4</v>
      </c>
      <c r="B59" s="49" t="s">
        <v>55</v>
      </c>
      <c r="C59" s="40"/>
      <c r="D59" s="30"/>
      <c r="E59" s="41"/>
      <c r="F59" s="42"/>
    </row>
    <row r="60" spans="1:6" ht="20.100000000000001" customHeight="1" x14ac:dyDescent="0.25">
      <c r="A60" s="17"/>
      <c r="B60" s="49"/>
      <c r="C60" s="40"/>
      <c r="D60" s="30"/>
      <c r="E60" s="41"/>
      <c r="F60" s="42"/>
    </row>
    <row r="61" spans="1:6" ht="20.100000000000001" customHeight="1" x14ac:dyDescent="0.25">
      <c r="A61" s="17"/>
      <c r="B61" s="49" t="s">
        <v>56</v>
      </c>
      <c r="C61" s="40"/>
      <c r="D61" s="30"/>
      <c r="E61" s="41"/>
      <c r="F61" s="42"/>
    </row>
    <row r="62" spans="1:6" s="47" customFormat="1" ht="20.100000000000001" customHeight="1" x14ac:dyDescent="0.25">
      <c r="A62" s="30"/>
      <c r="B62" s="50"/>
      <c r="C62" s="30"/>
      <c r="D62" s="30"/>
      <c r="E62" s="51"/>
      <c r="F62" s="53"/>
    </row>
    <row r="63" spans="1:6" s="47" customFormat="1" ht="20.100000000000001" customHeight="1" x14ac:dyDescent="0.25">
      <c r="A63" s="30">
        <v>4.0999999999999996</v>
      </c>
      <c r="B63" s="50" t="s">
        <v>57</v>
      </c>
      <c r="C63" s="30" t="s">
        <v>58</v>
      </c>
      <c r="D63" s="30">
        <v>5</v>
      </c>
      <c r="E63" s="51"/>
      <c r="F63" s="52"/>
    </row>
    <row r="64" spans="1:6" s="47" customFormat="1" ht="20.100000000000001" customHeight="1" x14ac:dyDescent="0.25">
      <c r="A64" s="30"/>
      <c r="B64" s="50"/>
      <c r="C64" s="30"/>
      <c r="D64" s="30"/>
      <c r="E64" s="51"/>
      <c r="F64" s="53"/>
    </row>
    <row r="65" spans="1:6" s="47" customFormat="1" ht="30" x14ac:dyDescent="0.25">
      <c r="A65" s="30">
        <v>4.2</v>
      </c>
      <c r="B65" s="50" t="s">
        <v>59</v>
      </c>
      <c r="C65" s="30" t="s">
        <v>2</v>
      </c>
      <c r="D65" s="30">
        <f>1*4</f>
        <v>4</v>
      </c>
      <c r="E65" s="51"/>
      <c r="F65" s="52"/>
    </row>
    <row r="66" spans="1:6" s="47" customFormat="1" ht="20.100000000000001" customHeight="1" x14ac:dyDescent="0.25">
      <c r="A66" s="30"/>
      <c r="B66" s="50"/>
      <c r="C66" s="30"/>
      <c r="D66" s="30"/>
      <c r="E66" s="51"/>
      <c r="F66" s="53"/>
    </row>
    <row r="67" spans="1:6" s="47" customFormat="1" ht="78" x14ac:dyDescent="0.25">
      <c r="A67" s="30"/>
      <c r="B67" s="29" t="s">
        <v>60</v>
      </c>
      <c r="C67" s="30"/>
      <c r="D67" s="30"/>
      <c r="E67" s="51"/>
      <c r="F67" s="53"/>
    </row>
    <row r="68" spans="1:6" s="47" customFormat="1" ht="15.6" x14ac:dyDescent="0.25">
      <c r="A68" s="30"/>
      <c r="B68" s="29"/>
      <c r="C68" s="30"/>
      <c r="D68" s="30"/>
      <c r="E68" s="51"/>
      <c r="F68" s="53"/>
    </row>
    <row r="69" spans="1:6" s="47" customFormat="1" ht="45" x14ac:dyDescent="0.25">
      <c r="A69" s="30">
        <v>4.3</v>
      </c>
      <c r="B69" s="50" t="s">
        <v>61</v>
      </c>
      <c r="C69" s="30" t="s">
        <v>46</v>
      </c>
      <c r="D69" s="30">
        <f>1*0.6*0.6</f>
        <v>0.36</v>
      </c>
      <c r="E69" s="51"/>
      <c r="F69" s="52"/>
    </row>
    <row r="70" spans="1:6" s="47" customFormat="1" x14ac:dyDescent="0.25">
      <c r="A70" s="30"/>
      <c r="B70" s="50"/>
      <c r="C70" s="30"/>
      <c r="D70" s="30"/>
      <c r="E70" s="51"/>
      <c r="F70" s="53"/>
    </row>
    <row r="71" spans="1:6" s="47" customFormat="1" ht="20.100000000000001" customHeight="1" x14ac:dyDescent="0.25">
      <c r="A71" s="30"/>
      <c r="B71" s="54" t="s">
        <v>62</v>
      </c>
      <c r="C71" s="55"/>
      <c r="D71" s="30"/>
      <c r="E71" s="31"/>
      <c r="F71" s="52"/>
    </row>
    <row r="72" spans="1:6" s="47" customFormat="1" ht="20.100000000000001" customHeight="1" x14ac:dyDescent="0.25">
      <c r="A72" s="30"/>
      <c r="B72" s="54"/>
      <c r="C72" s="55"/>
      <c r="D72" s="30"/>
      <c r="E72" s="31"/>
      <c r="F72" s="52"/>
    </row>
    <row r="73" spans="1:6" s="47" customFormat="1" ht="45" x14ac:dyDescent="0.25">
      <c r="A73" s="30">
        <v>4.4000000000000004</v>
      </c>
      <c r="B73" s="50" t="s">
        <v>63</v>
      </c>
      <c r="C73" s="30" t="s">
        <v>2</v>
      </c>
      <c r="D73" s="30">
        <f>4*1</f>
        <v>4</v>
      </c>
      <c r="E73" s="51"/>
      <c r="F73" s="52"/>
    </row>
    <row r="74" spans="1:6" s="47" customFormat="1" x14ac:dyDescent="0.25">
      <c r="A74" s="30"/>
      <c r="B74" s="50"/>
      <c r="C74" s="30"/>
      <c r="D74" s="30"/>
      <c r="E74" s="51"/>
      <c r="F74" s="52"/>
    </row>
    <row r="75" spans="1:6" s="47" customFormat="1" ht="30" x14ac:dyDescent="0.25">
      <c r="A75" s="30">
        <v>4.5</v>
      </c>
      <c r="B75" s="50" t="s">
        <v>64</v>
      </c>
      <c r="C75" s="30" t="s">
        <v>46</v>
      </c>
      <c r="D75" s="30">
        <f>(2*(0.6+0.6))*1</f>
        <v>2.4</v>
      </c>
      <c r="E75" s="51"/>
      <c r="F75" s="52"/>
    </row>
    <row r="76" spans="1:6" s="47" customFormat="1" x14ac:dyDescent="0.25">
      <c r="A76" s="30"/>
      <c r="B76" s="50"/>
      <c r="C76" s="30"/>
      <c r="D76" s="30"/>
      <c r="E76" s="51"/>
      <c r="F76" s="53"/>
    </row>
    <row r="77" spans="1:6" s="47" customFormat="1" ht="27.75" customHeight="1" x14ac:dyDescent="0.25">
      <c r="A77" s="30">
        <v>4.5999999999999996</v>
      </c>
      <c r="B77" s="56" t="s">
        <v>65</v>
      </c>
      <c r="C77" s="55" t="s">
        <v>66</v>
      </c>
      <c r="D77" s="30">
        <f>120*D79</f>
        <v>86.399999999999991</v>
      </c>
      <c r="E77" s="31"/>
      <c r="F77" s="52"/>
    </row>
    <row r="78" spans="1:6" s="47" customFormat="1" x14ac:dyDescent="0.25">
      <c r="A78" s="30"/>
      <c r="B78" s="50"/>
      <c r="C78" s="30"/>
      <c r="D78" s="30"/>
      <c r="E78" s="51"/>
      <c r="F78" s="53"/>
    </row>
    <row r="79" spans="1:6" s="47" customFormat="1" ht="37.5" customHeight="1" x14ac:dyDescent="0.25">
      <c r="A79" s="30">
        <v>4.7</v>
      </c>
      <c r="B79" s="56" t="s">
        <v>67</v>
      </c>
      <c r="C79" s="55" t="s">
        <v>53</v>
      </c>
      <c r="D79" s="30">
        <f>0.6*0.6*0.5*4*1</f>
        <v>0.72</v>
      </c>
      <c r="E79" s="31"/>
      <c r="F79" s="52"/>
    </row>
    <row r="80" spans="1:6" s="47" customFormat="1" ht="20.25" customHeight="1" x14ac:dyDescent="0.25">
      <c r="A80" s="30"/>
      <c r="B80" s="56"/>
      <c r="C80" s="55"/>
      <c r="D80" s="30"/>
      <c r="E80" s="31"/>
      <c r="F80" s="52"/>
    </row>
    <row r="81" spans="1:6" s="47" customFormat="1" x14ac:dyDescent="0.25">
      <c r="A81" s="30">
        <v>4.8</v>
      </c>
      <c r="B81" s="50" t="s">
        <v>68</v>
      </c>
      <c r="C81" s="30" t="s">
        <v>46</v>
      </c>
      <c r="D81" s="30">
        <f>(0.6+0.6)*1</f>
        <v>1.2</v>
      </c>
      <c r="E81" s="51"/>
      <c r="F81" s="52"/>
    </row>
    <row r="82" spans="1:6" s="47" customFormat="1" x14ac:dyDescent="0.25">
      <c r="A82" s="30"/>
      <c r="B82" s="50"/>
      <c r="C82" s="30"/>
      <c r="D82" s="30"/>
      <c r="E82" s="51"/>
      <c r="F82" s="53"/>
    </row>
    <row r="83" spans="1:6" s="47" customFormat="1" x14ac:dyDescent="0.25">
      <c r="A83" s="30">
        <v>4.9000000000000004</v>
      </c>
      <c r="B83" s="50" t="s">
        <v>69</v>
      </c>
      <c r="C83" s="30" t="s">
        <v>2</v>
      </c>
      <c r="D83" s="30">
        <v>2</v>
      </c>
      <c r="E83" s="51"/>
      <c r="F83" s="52"/>
    </row>
    <row r="84" spans="1:6" ht="20.100000000000001" customHeight="1" x14ac:dyDescent="0.25">
      <c r="A84" s="17"/>
      <c r="B84" s="48"/>
      <c r="C84" s="40"/>
      <c r="D84" s="30"/>
      <c r="E84" s="41"/>
      <c r="F84" s="42"/>
    </row>
    <row r="85" spans="1:6" s="28" customFormat="1" ht="20.100000000000001" customHeight="1" thickBot="1" x14ac:dyDescent="0.35">
      <c r="A85" s="24" t="s">
        <v>37</v>
      </c>
      <c r="B85" s="27" t="s">
        <v>54</v>
      </c>
      <c r="C85" s="24"/>
      <c r="D85" s="24"/>
      <c r="E85" s="25"/>
      <c r="F85" s="38"/>
    </row>
    <row r="86" spans="1:6" ht="20.100000000000001" customHeight="1" thickTop="1" x14ac:dyDescent="0.25">
      <c r="A86" s="17"/>
      <c r="B86" s="48"/>
      <c r="C86" s="40"/>
      <c r="D86" s="30"/>
      <c r="E86" s="41"/>
      <c r="F86" s="42"/>
    </row>
    <row r="87" spans="1:6" s="28" customFormat="1" ht="20.100000000000001" customHeight="1" x14ac:dyDescent="0.3">
      <c r="A87" s="24"/>
      <c r="B87" s="27" t="s">
        <v>70</v>
      </c>
      <c r="C87" s="24"/>
      <c r="D87" s="24"/>
      <c r="E87" s="25"/>
      <c r="F87" s="26"/>
    </row>
    <row r="88" spans="1:6" ht="20.100000000000001" customHeight="1" x14ac:dyDescent="0.25">
      <c r="A88" s="17"/>
      <c r="B88" s="48"/>
      <c r="C88" s="40"/>
      <c r="D88" s="30"/>
      <c r="E88" s="41"/>
      <c r="F88" s="42"/>
    </row>
    <row r="89" spans="1:6" s="47" customFormat="1" ht="24.9" customHeight="1" x14ac:dyDescent="0.25">
      <c r="A89" s="19">
        <v>5</v>
      </c>
      <c r="B89" s="29" t="s">
        <v>71</v>
      </c>
      <c r="C89" s="30"/>
      <c r="D89" s="30"/>
      <c r="E89" s="31"/>
      <c r="F89" s="21"/>
    </row>
    <row r="90" spans="1:6" s="47" customFormat="1" ht="18" customHeight="1" x14ac:dyDescent="0.25">
      <c r="A90" s="19"/>
      <c r="B90" s="29"/>
      <c r="C90" s="30"/>
      <c r="D90" s="30"/>
      <c r="E90" s="31"/>
      <c r="F90" s="21"/>
    </row>
    <row r="91" spans="1:6" s="47" customFormat="1" ht="20.100000000000001" customHeight="1" x14ac:dyDescent="0.25">
      <c r="A91" s="30"/>
      <c r="B91" s="54" t="s">
        <v>72</v>
      </c>
      <c r="C91" s="55"/>
      <c r="D91" s="30"/>
      <c r="E91" s="31"/>
      <c r="F91" s="52"/>
    </row>
    <row r="92" spans="1:6" s="47" customFormat="1" ht="20.100000000000001" customHeight="1" x14ac:dyDescent="0.25">
      <c r="A92" s="30"/>
      <c r="B92" s="54"/>
      <c r="C92" s="55"/>
      <c r="D92" s="30"/>
      <c r="E92" s="31"/>
      <c r="F92" s="52"/>
    </row>
    <row r="93" spans="1:6" s="47" customFormat="1" ht="30" x14ac:dyDescent="0.25">
      <c r="A93" s="30">
        <v>5.0999999999999996</v>
      </c>
      <c r="B93" s="56" t="s">
        <v>73</v>
      </c>
      <c r="C93" s="55" t="s">
        <v>49</v>
      </c>
      <c r="D93" s="30">
        <v>1</v>
      </c>
      <c r="E93" s="31"/>
      <c r="F93" s="52"/>
    </row>
    <row r="94" spans="1:6" x14ac:dyDescent="0.25">
      <c r="A94" s="17"/>
      <c r="B94" s="48"/>
      <c r="C94" s="40"/>
      <c r="D94" s="17"/>
      <c r="E94" s="41"/>
      <c r="F94" s="42"/>
    </row>
    <row r="95" spans="1:6" ht="45" x14ac:dyDescent="0.25">
      <c r="A95" s="17">
        <v>5.2</v>
      </c>
      <c r="B95" s="48" t="s">
        <v>74</v>
      </c>
      <c r="C95" s="40" t="s">
        <v>49</v>
      </c>
      <c r="D95" s="17">
        <v>1</v>
      </c>
      <c r="E95" s="41"/>
      <c r="F95" s="42"/>
    </row>
    <row r="96" spans="1:6" x14ac:dyDescent="0.25">
      <c r="A96" s="17"/>
      <c r="B96" s="48"/>
      <c r="C96" s="40"/>
      <c r="D96" s="17"/>
      <c r="E96" s="41"/>
      <c r="F96" s="42"/>
    </row>
    <row r="97" spans="1:6" s="47" customFormat="1" ht="40.5" customHeight="1" x14ac:dyDescent="0.25">
      <c r="A97" s="19"/>
      <c r="B97" s="29" t="s">
        <v>75</v>
      </c>
      <c r="C97" s="30"/>
      <c r="D97" s="30"/>
      <c r="E97" s="31"/>
      <c r="F97" s="21"/>
    </row>
    <row r="98" spans="1:6" s="47" customFormat="1" ht="13.5" customHeight="1" x14ac:dyDescent="0.25">
      <c r="A98" s="19"/>
      <c r="B98" s="29"/>
      <c r="C98" s="30"/>
      <c r="D98" s="30"/>
      <c r="E98" s="31"/>
      <c r="F98" s="21"/>
    </row>
    <row r="99" spans="1:6" ht="35.25" customHeight="1" x14ac:dyDescent="0.25">
      <c r="A99" s="17">
        <v>5.3</v>
      </c>
      <c r="B99" s="48" t="s">
        <v>76</v>
      </c>
      <c r="C99" s="40" t="s">
        <v>49</v>
      </c>
      <c r="D99" s="17">
        <f>4*1</f>
        <v>4</v>
      </c>
      <c r="E99" s="41"/>
      <c r="F99" s="42"/>
    </row>
    <row r="100" spans="1:6" ht="24.9" customHeight="1" x14ac:dyDescent="0.25">
      <c r="A100" s="17">
        <v>5.4</v>
      </c>
      <c r="B100" s="48" t="s">
        <v>77</v>
      </c>
      <c r="C100" s="40" t="s">
        <v>66</v>
      </c>
      <c r="D100" s="34">
        <v>760</v>
      </c>
      <c r="E100" s="41"/>
      <c r="F100" s="42"/>
    </row>
    <row r="101" spans="1:6" ht="24.9" customHeight="1" x14ac:dyDescent="0.25">
      <c r="A101" s="17">
        <v>5.5</v>
      </c>
      <c r="B101" s="48" t="s">
        <v>78</v>
      </c>
      <c r="C101" s="40" t="s">
        <v>66</v>
      </c>
      <c r="D101" s="34">
        <f>D100</f>
        <v>760</v>
      </c>
      <c r="E101" s="41"/>
      <c r="F101" s="42"/>
    </row>
    <row r="102" spans="1:6" ht="24.9" customHeight="1" x14ac:dyDescent="0.25">
      <c r="A102" s="17">
        <v>5.6</v>
      </c>
      <c r="B102" s="48" t="s">
        <v>79</v>
      </c>
      <c r="C102" s="40" t="s">
        <v>49</v>
      </c>
      <c r="D102" s="17">
        <v>1</v>
      </c>
      <c r="E102" s="41"/>
      <c r="F102" s="42"/>
    </row>
    <row r="103" spans="1:6" ht="24.9" customHeight="1" x14ac:dyDescent="0.25">
      <c r="A103" s="17">
        <v>5.7</v>
      </c>
      <c r="B103" s="48" t="s">
        <v>80</v>
      </c>
      <c r="C103" s="40" t="s">
        <v>49</v>
      </c>
      <c r="D103" s="17">
        <v>1</v>
      </c>
      <c r="E103" s="41"/>
      <c r="F103" s="42"/>
    </row>
    <row r="104" spans="1:6" ht="19.5" customHeight="1" x14ac:dyDescent="0.25">
      <c r="A104" s="17"/>
      <c r="B104" s="48"/>
      <c r="C104" s="40"/>
      <c r="D104" s="17"/>
      <c r="E104" s="41"/>
      <c r="F104" s="42"/>
    </row>
    <row r="105" spans="1:6" ht="30" x14ac:dyDescent="0.25">
      <c r="A105" s="30">
        <v>5.8</v>
      </c>
      <c r="B105" s="50" t="s">
        <v>86</v>
      </c>
      <c r="C105" s="30" t="s">
        <v>14</v>
      </c>
      <c r="D105" s="30">
        <v>1</v>
      </c>
      <c r="E105" s="41"/>
      <c r="F105" s="42"/>
    </row>
    <row r="106" spans="1:6" ht="19.5" customHeight="1" x14ac:dyDescent="0.25">
      <c r="A106" s="17"/>
      <c r="B106" s="48"/>
      <c r="C106" s="40"/>
      <c r="D106" s="17"/>
      <c r="E106" s="41"/>
      <c r="F106" s="42"/>
    </row>
    <row r="107" spans="1:6" ht="24.9" customHeight="1" x14ac:dyDescent="0.25">
      <c r="A107" s="24"/>
      <c r="B107" s="27" t="s">
        <v>81</v>
      </c>
      <c r="C107" s="24"/>
      <c r="D107" s="24"/>
      <c r="E107" s="24"/>
      <c r="F107" s="24"/>
    </row>
    <row r="108" spans="1:6" ht="24.9" customHeight="1" x14ac:dyDescent="0.25">
      <c r="A108" s="17"/>
      <c r="B108" s="48"/>
      <c r="C108" s="40"/>
      <c r="D108" s="17"/>
      <c r="E108" s="41"/>
      <c r="F108" s="42"/>
    </row>
    <row r="109" spans="1:6" s="47" customFormat="1" ht="27" customHeight="1" x14ac:dyDescent="0.25">
      <c r="A109" s="17">
        <v>6</v>
      </c>
      <c r="B109" s="49" t="s">
        <v>82</v>
      </c>
      <c r="C109" s="40"/>
      <c r="D109" s="17"/>
      <c r="E109" s="31"/>
      <c r="F109" s="32"/>
    </row>
    <row r="110" spans="1:6" ht="19.5" customHeight="1" x14ac:dyDescent="0.25">
      <c r="A110" s="17"/>
      <c r="B110" s="49"/>
      <c r="C110" s="40"/>
      <c r="D110" s="17"/>
      <c r="E110" s="31"/>
      <c r="F110" s="32"/>
    </row>
    <row r="111" spans="1:6" s="28" customFormat="1" ht="30" x14ac:dyDescent="0.3">
      <c r="A111" s="17">
        <v>6.1</v>
      </c>
      <c r="B111" s="48" t="s">
        <v>83</v>
      </c>
      <c r="C111" s="40" t="s">
        <v>84</v>
      </c>
      <c r="D111" s="17">
        <f>1.2*1</f>
        <v>1.2</v>
      </c>
      <c r="E111" s="31"/>
      <c r="F111" s="32"/>
    </row>
    <row r="112" spans="1:6" ht="24.9" customHeight="1" x14ac:dyDescent="0.25">
      <c r="A112" s="17"/>
      <c r="B112" s="48"/>
      <c r="C112" s="40"/>
      <c r="D112" s="17"/>
      <c r="E112" s="41"/>
      <c r="F112" s="42"/>
    </row>
    <row r="113" spans="1:6" ht="24.9" customHeight="1" thickBot="1" x14ac:dyDescent="0.3">
      <c r="A113" s="24" t="s">
        <v>37</v>
      </c>
      <c r="B113" s="27" t="s">
        <v>81</v>
      </c>
      <c r="C113" s="27"/>
      <c r="D113" s="24"/>
      <c r="E113" s="25"/>
      <c r="F113" s="38"/>
    </row>
    <row r="114" spans="1:6" ht="16.5" customHeight="1" thickTop="1" x14ac:dyDescent="0.25">
      <c r="A114" s="17"/>
      <c r="B114" s="48"/>
      <c r="C114" s="40"/>
      <c r="D114" s="17"/>
      <c r="E114" s="41"/>
      <c r="F114" s="42"/>
    </row>
    <row r="115" spans="1:6" ht="24.9" customHeight="1" x14ac:dyDescent="0.25">
      <c r="A115" s="17"/>
      <c r="B115" s="48"/>
      <c r="C115" s="40"/>
      <c r="D115" s="17"/>
      <c r="E115" s="41"/>
      <c r="F115" s="42"/>
    </row>
    <row r="116" spans="1:6" ht="24.9" customHeight="1" thickBot="1" x14ac:dyDescent="0.3">
      <c r="A116" s="57"/>
      <c r="B116" s="58" t="s">
        <v>85</v>
      </c>
      <c r="C116" s="58"/>
      <c r="D116" s="57"/>
      <c r="E116" s="59"/>
      <c r="F116" s="38"/>
    </row>
    <row r="117" spans="1:6" ht="24.9" customHeight="1" thickTop="1" x14ac:dyDescent="0.25"/>
    <row r="118" spans="1:6" ht="24.9" customHeight="1" x14ac:dyDescent="0.25"/>
    <row r="119" spans="1:6" ht="24.9" customHeight="1" x14ac:dyDescent="0.25"/>
    <row r="120" spans="1:6" ht="24.9" customHeight="1" x14ac:dyDescent="0.25"/>
    <row r="121" spans="1:6" ht="24.9" customHeight="1" x14ac:dyDescent="0.25"/>
    <row r="122" spans="1:6" ht="24.9" customHeight="1" x14ac:dyDescent="0.25"/>
    <row r="123" spans="1:6" ht="24.9" customHeight="1" x14ac:dyDescent="0.25"/>
    <row r="124" spans="1:6" ht="24.9" customHeight="1" x14ac:dyDescent="0.25"/>
    <row r="125" spans="1:6" ht="24.9" customHeight="1" x14ac:dyDescent="0.25"/>
    <row r="126" spans="1:6" ht="24.9" customHeight="1" x14ac:dyDescent="0.25"/>
    <row r="127" spans="1:6" ht="24.9" customHeight="1" x14ac:dyDescent="0.25"/>
  </sheetData>
  <pageMargins left="0.70866141732283472" right="0.70866141732283472" top="0.74803149606299213" bottom="0.74803149606299213" header="0.31496062992125984" footer="0.31496062992125984"/>
  <pageSetup paperSize="9" scale="50" orientation="portrait" r:id="rId1"/>
  <headerFooter>
    <oddFooter>&amp;C&amp;P</oddFooter>
  </headerFooter>
  <colBreaks count="1" manualBreakCount="1">
    <brk id="6"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EVEREST THESEUS BoQ</vt:lpstr>
      <vt:lpstr>'EVEREST THESEUS BoQ'!Print_Area</vt:lpstr>
      <vt:lpstr>'EVEREST THESEUS BoQ'!Print_Titles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 Mhlolo</dc:creator>
  <cp:lastModifiedBy>Yoliswa Makale</cp:lastModifiedBy>
  <dcterms:created xsi:type="dcterms:W3CDTF">2021-07-25T22:58:28Z</dcterms:created>
  <dcterms:modified xsi:type="dcterms:W3CDTF">2021-07-30T07:48:16Z</dcterms:modified>
</cp:coreProperties>
</file>